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אור גולדפרב\ה.ל.ר\יועץ חברתי\קידום קול קורא\סופי\סופי בהחלט\הבהרות\"/>
    </mc:Choice>
  </mc:AlternateContent>
  <xr:revisionPtr revIDLastSave="0" documentId="8_{6DF452B7-8E33-4E1C-9E0E-DAEC156F39CD}" xr6:coauthVersionLast="47" xr6:coauthVersionMax="47" xr10:uidLastSave="{00000000-0000-0000-0000-000000000000}"/>
  <bookViews>
    <workbookView xWindow="-120" yWindow="-120" windowWidth="29040" windowHeight="15840" xr2:uid="{B3195126-B5BA-4834-A95E-4BE39DA9EF9A}"/>
  </bookViews>
  <sheets>
    <sheet name="תקצוב למקבץ" sheetId="2" r:id="rId1"/>
  </sheets>
  <definedNames>
    <definedName name="_xlnm.Print_Area" localSheetId="0">'תקצוב למקבץ'!$F$7:$O$37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2" l="1"/>
  <c r="M16" i="2"/>
  <c r="E40" i="2" l="1"/>
  <c r="M24" i="2"/>
  <c r="M28" i="2"/>
  <c r="M30" i="2"/>
  <c r="M21" i="2"/>
  <c r="M29" i="2"/>
  <c r="M32" i="2"/>
  <c r="M27" i="2"/>
  <c r="L26" i="2"/>
  <c r="M26" i="2" s="1"/>
  <c r="M25" i="2"/>
  <c r="M23" i="2"/>
  <c r="M33" i="2"/>
  <c r="M22" i="2"/>
  <c r="M20" i="2"/>
  <c r="M17" i="2"/>
  <c r="M14" i="2"/>
  <c r="M15" i="2"/>
  <c r="M13" i="2"/>
  <c r="M12" i="2"/>
  <c r="M34" i="2" l="1"/>
  <c r="M18" i="2"/>
  <c r="M37" i="2" l="1"/>
</calcChain>
</file>

<file path=xl/sharedStrings.xml><?xml version="1.0" encoding="utf-8"?>
<sst xmlns="http://schemas.openxmlformats.org/spreadsheetml/2006/main" count="48" uniqueCount="42">
  <si>
    <t>עדכון שוטף</t>
  </si>
  <si>
    <t>סה"כ</t>
  </si>
  <si>
    <t>הכנת 4 דוחות</t>
  </si>
  <si>
    <t>קבוע למקבץ</t>
  </si>
  <si>
    <t>נושא</t>
  </si>
  <si>
    <t>כנסים לכלל הדיירים</t>
  </si>
  <si>
    <t>עלות ליחידה</t>
  </si>
  <si>
    <t>קבוצת גשר</t>
  </si>
  <si>
    <t>אורך מפגש- שעות</t>
  </si>
  <si>
    <t>קבוצת תמיכה קשישים</t>
  </si>
  <si>
    <t>משתנה למקבץ</t>
  </si>
  <si>
    <t>הערות</t>
  </si>
  <si>
    <t>פעמייים בשנה, 4 שנים</t>
  </si>
  <si>
    <t>מספר סבבים</t>
  </si>
  <si>
    <t>שיחות טלפון דו חודשיות, 4 שנים</t>
  </si>
  <si>
    <t>סיור</t>
  </si>
  <si>
    <t>שיחות טלפון דו חודשיות, שנת אכלוס</t>
  </si>
  <si>
    <t>תקצוב יועץ חברתי למקבצים כולל הכנת תכנית לליווי דיירים</t>
  </si>
  <si>
    <t>תרגום- כללי</t>
  </si>
  <si>
    <t>סה"כ קבוע</t>
  </si>
  <si>
    <t>סה"כ משתנה</t>
  </si>
  <si>
    <t>סה"כ- קבוע ומשתנה</t>
  </si>
  <si>
    <t>הכרות והתאמת תכנית ליווי לכלל הדיירים</t>
  </si>
  <si>
    <t>צורך בפעילות יזם שרשומה בתכנית לליווי דיירים ואינה בהסכם</t>
  </si>
  <si>
    <t>מס' תושבים/מפגשים/דוחות</t>
  </si>
  <si>
    <t>חלק א</t>
  </si>
  <si>
    <t>חלק ב</t>
  </si>
  <si>
    <t>חלק ג</t>
  </si>
  <si>
    <t>חלק ד</t>
  </si>
  <si>
    <t>סיוע בירוקרטי למי שצריך</t>
  </si>
  <si>
    <t>יעוץ כלכלי למי שגר בשכונה</t>
  </si>
  <si>
    <t>ליווי פרטני קשישים</t>
  </si>
  <si>
    <t>ייעוץ כלכלי לשיפור התנהלות קשישים</t>
  </si>
  <si>
    <t>ליווי פרטני צרכים מיוחדים</t>
  </si>
  <si>
    <t>פעמיים לפני המעבר, מעבר ופעמיים אחרי המעבר</t>
  </si>
  <si>
    <t>צרכים מיוחדים נוספים למקבץ</t>
  </si>
  <si>
    <t>ליווי ועד חדש- וותיקים וחדשים</t>
  </si>
  <si>
    <t>הסעיפים יתווספו בהתחייבות היזם ליישום ולתקצוב התכנית לליווי דיירים</t>
  </si>
  <si>
    <t>ליווי פרטני קשישים וצרכים מיוחדים-פגישות</t>
  </si>
  <si>
    <t>ליווי פרטני קשישים וצרכים מיוחדחם- טלפונים</t>
  </si>
  <si>
    <t>פעם בחודש במשך 5 שנים ה + 20 עדכונים במקרים מיוחדים</t>
  </si>
  <si>
    <t>פגישות דו חודשיות, שנת אכלוס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</si>
</sst>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8"/>
      <color theme="1"/>
      <name val="Arial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4" xfId="0" applyFont="1" applyBorder="1"/>
    <xf numFmtId="9" fontId="0" fillId="0" borderId="4" xfId="0" applyNumberFormat="1" applyBorder="1"/>
    <xf numFmtId="0" fontId="0" fillId="0" borderId="6" xfId="0" applyBorder="1"/>
    <xf numFmtId="0" fontId="1" fillId="2" borderId="7" xfId="0" applyFont="1" applyFill="1" applyBorder="1"/>
    <xf numFmtId="0" fontId="0" fillId="0" borderId="7" xfId="0" applyBorder="1"/>
    <xf numFmtId="0" fontId="0" fillId="0" borderId="8" xfId="0" applyBorder="1"/>
    <xf numFmtId="0" fontId="1" fillId="0" borderId="2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1" xfId="0" applyFont="1" applyBorder="1"/>
    <xf numFmtId="0" fontId="1" fillId="0" borderId="0" xfId="0" applyFont="1"/>
    <xf numFmtId="0" fontId="0" fillId="2" borderId="4" xfId="0" applyFill="1" applyBorder="1"/>
    <xf numFmtId="0" fontId="1" fillId="0" borderId="7" xfId="0" applyFont="1" applyBorder="1"/>
    <xf numFmtId="0" fontId="0" fillId="2" borderId="0" xfId="0" applyFill="1"/>
    <xf numFmtId="0" fontId="0" fillId="0" borderId="12" xfId="0" applyBorder="1"/>
    <xf numFmtId="0" fontId="0" fillId="0" borderId="13" xfId="0" applyBorder="1"/>
    <xf numFmtId="0" fontId="0" fillId="2" borderId="1" xfId="0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4DA1-E69D-4FCA-AA45-87431937D531}">
  <sheetPr>
    <pageSetUpPr fitToPage="1"/>
  </sheetPr>
  <dimension ref="E6:O40"/>
  <sheetViews>
    <sheetView rightToLeft="1" tabSelected="1" topLeftCell="E1" workbookViewId="0">
      <selection activeCell="I36" sqref="I36"/>
    </sheetView>
  </sheetViews>
  <sheetFormatPr defaultRowHeight="14.25" x14ac:dyDescent="0.2"/>
  <cols>
    <col min="5" max="5" width="14.125" customWidth="1"/>
    <col min="8" max="8" width="31.375" customWidth="1"/>
    <col min="9" max="9" width="21.25" customWidth="1"/>
    <col min="10" max="10" width="16.875" customWidth="1"/>
    <col min="11" max="12" width="12.625" customWidth="1"/>
    <col min="15" max="15" width="35.875" customWidth="1"/>
  </cols>
  <sheetData>
    <row r="6" spans="5:15" x14ac:dyDescent="0.2">
      <c r="E6" s="1"/>
    </row>
    <row r="7" spans="5:15" ht="15" thickBot="1" x14ac:dyDescent="0.25">
      <c r="E7" s="1"/>
    </row>
    <row r="8" spans="5:15" x14ac:dyDescent="0.2">
      <c r="E8" s="1"/>
      <c r="F8" s="2"/>
      <c r="G8" s="3" t="s">
        <v>17</v>
      </c>
      <c r="H8" s="3"/>
      <c r="I8" s="3"/>
      <c r="J8" s="3"/>
      <c r="K8" s="3"/>
      <c r="L8" s="3"/>
      <c r="M8" s="3"/>
      <c r="N8" s="3"/>
      <c r="O8" s="4"/>
    </row>
    <row r="9" spans="5:15" x14ac:dyDescent="0.2">
      <c r="F9" s="5"/>
      <c r="O9" s="6"/>
    </row>
    <row r="10" spans="5:15" ht="15.75" thickBot="1" x14ac:dyDescent="0.3">
      <c r="E10" s="1"/>
      <c r="F10" s="7" t="s">
        <v>3</v>
      </c>
      <c r="O10" s="6"/>
    </row>
    <row r="11" spans="5:15" ht="15" x14ac:dyDescent="0.25">
      <c r="E11" s="1"/>
      <c r="F11" s="2"/>
      <c r="G11" s="13" t="s">
        <v>4</v>
      </c>
      <c r="H11" s="13"/>
      <c r="I11" s="17" t="s">
        <v>24</v>
      </c>
      <c r="J11" s="13" t="s">
        <v>8</v>
      </c>
      <c r="K11" s="13" t="s">
        <v>6</v>
      </c>
      <c r="L11" s="13" t="s">
        <v>13</v>
      </c>
      <c r="M11" s="13" t="s">
        <v>1</v>
      </c>
      <c r="N11" s="13" t="s">
        <v>11</v>
      </c>
      <c r="O11" s="4"/>
    </row>
    <row r="12" spans="5:15" x14ac:dyDescent="0.2">
      <c r="E12" s="1"/>
      <c r="F12" s="8"/>
      <c r="G12" t="s">
        <v>5</v>
      </c>
      <c r="I12" s="5">
        <v>10</v>
      </c>
      <c r="K12">
        <v>2000</v>
      </c>
      <c r="M12">
        <f>I12*K12</f>
        <v>20000</v>
      </c>
      <c r="O12" s="6"/>
    </row>
    <row r="13" spans="5:15" x14ac:dyDescent="0.2">
      <c r="F13" s="5"/>
      <c r="G13" t="s">
        <v>7</v>
      </c>
      <c r="I13" s="5">
        <v>22</v>
      </c>
      <c r="J13">
        <v>2</v>
      </c>
      <c r="K13">
        <v>250</v>
      </c>
      <c r="M13">
        <f>I13*J13*K13</f>
        <v>11000</v>
      </c>
      <c r="O13" s="6"/>
    </row>
    <row r="14" spans="5:15" x14ac:dyDescent="0.2">
      <c r="F14" s="5"/>
      <c r="G14" t="s">
        <v>36</v>
      </c>
      <c r="I14" s="5">
        <v>7</v>
      </c>
      <c r="J14">
        <v>2</v>
      </c>
      <c r="K14">
        <v>250</v>
      </c>
      <c r="M14">
        <f>I14*J14*K14</f>
        <v>3500</v>
      </c>
      <c r="O14" s="6"/>
    </row>
    <row r="15" spans="5:15" x14ac:dyDescent="0.2">
      <c r="F15" s="5"/>
      <c r="G15" t="s">
        <v>9</v>
      </c>
      <c r="I15" s="5">
        <v>32</v>
      </c>
      <c r="J15">
        <v>1.5</v>
      </c>
      <c r="K15">
        <v>250</v>
      </c>
      <c r="M15">
        <f>I15*J15*K15</f>
        <v>12000</v>
      </c>
      <c r="O15" s="6"/>
    </row>
    <row r="16" spans="5:15" x14ac:dyDescent="0.2">
      <c r="F16" s="5"/>
      <c r="G16" t="s">
        <v>0</v>
      </c>
      <c r="I16" s="5">
        <v>80</v>
      </c>
      <c r="J16">
        <v>0.25</v>
      </c>
      <c r="K16">
        <v>250</v>
      </c>
      <c r="M16">
        <f>80*0.25*250</f>
        <v>5000</v>
      </c>
      <c r="O16" s="25" t="s">
        <v>40</v>
      </c>
    </row>
    <row r="17" spans="6:15" x14ac:dyDescent="0.2">
      <c r="F17" s="5"/>
      <c r="G17" t="s">
        <v>2</v>
      </c>
      <c r="I17" s="5">
        <v>4</v>
      </c>
      <c r="K17">
        <v>2500</v>
      </c>
      <c r="M17">
        <f>I17*K17</f>
        <v>10000</v>
      </c>
      <c r="O17" s="6"/>
    </row>
    <row r="18" spans="6:15" ht="15.75" thickBot="1" x14ac:dyDescent="0.3">
      <c r="F18" s="9"/>
      <c r="G18" s="11" t="s">
        <v>19</v>
      </c>
      <c r="H18" s="11"/>
      <c r="I18" s="9"/>
      <c r="J18" s="11"/>
      <c r="K18" s="11"/>
      <c r="L18" s="11"/>
      <c r="M18" s="20">
        <f>SUM(M12:M17)</f>
        <v>61500</v>
      </c>
      <c r="N18" s="11"/>
      <c r="O18" s="12"/>
    </row>
    <row r="19" spans="6:15" ht="15.75" thickBot="1" x14ac:dyDescent="0.3">
      <c r="F19" s="7" t="s">
        <v>10</v>
      </c>
      <c r="I19" s="5"/>
      <c r="O19" s="6"/>
    </row>
    <row r="20" spans="6:15" ht="15" thickBot="1" x14ac:dyDescent="0.25">
      <c r="F20" s="2"/>
      <c r="G20" s="3" t="s">
        <v>22</v>
      </c>
      <c r="H20" s="3"/>
      <c r="I20" s="24"/>
      <c r="J20" s="3"/>
      <c r="K20" s="3">
        <v>500</v>
      </c>
      <c r="L20" s="3"/>
      <c r="M20" s="3">
        <f>I20*K20</f>
        <v>0</v>
      </c>
      <c r="N20" s="3"/>
      <c r="O20" s="4"/>
    </row>
    <row r="21" spans="6:15" x14ac:dyDescent="0.2">
      <c r="F21" s="2" t="s">
        <v>25</v>
      </c>
      <c r="G21" s="3" t="s">
        <v>29</v>
      </c>
      <c r="H21" s="4"/>
      <c r="I21" s="21"/>
      <c r="J21">
        <v>2</v>
      </c>
      <c r="K21">
        <v>250</v>
      </c>
      <c r="M21">
        <f>I21*J21*K21</f>
        <v>0</v>
      </c>
      <c r="O21" s="6"/>
    </row>
    <row r="22" spans="6:15" x14ac:dyDescent="0.2">
      <c r="F22" s="5"/>
      <c r="G22" t="s">
        <v>30</v>
      </c>
      <c r="H22" s="6"/>
      <c r="I22" s="21"/>
      <c r="J22">
        <v>4</v>
      </c>
      <c r="K22">
        <v>250</v>
      </c>
      <c r="M22">
        <f>I22*J22*K22</f>
        <v>0</v>
      </c>
      <c r="O22" s="6"/>
    </row>
    <row r="23" spans="6:15" x14ac:dyDescent="0.2">
      <c r="F23" s="5"/>
      <c r="G23" t="s">
        <v>31</v>
      </c>
      <c r="H23" s="6"/>
      <c r="I23" s="21"/>
      <c r="J23">
        <v>4</v>
      </c>
      <c r="K23">
        <v>250</v>
      </c>
      <c r="M23">
        <f>I23*J23*K23</f>
        <v>0</v>
      </c>
      <c r="O23" s="6"/>
    </row>
    <row r="24" spans="6:15" ht="15" thickBot="1" x14ac:dyDescent="0.25">
      <c r="F24" s="9"/>
      <c r="G24" s="11" t="s">
        <v>33</v>
      </c>
      <c r="H24" s="12"/>
      <c r="I24" s="21"/>
      <c r="J24">
        <v>2</v>
      </c>
      <c r="K24">
        <v>250</v>
      </c>
      <c r="L24">
        <v>5</v>
      </c>
      <c r="M24">
        <f>I24*J24*K24*L24</f>
        <v>0</v>
      </c>
      <c r="N24" t="s">
        <v>34</v>
      </c>
      <c r="O24" s="6"/>
    </row>
    <row r="25" spans="6:15" x14ac:dyDescent="0.2">
      <c r="F25" s="5" t="s">
        <v>26</v>
      </c>
      <c r="G25" t="s">
        <v>38</v>
      </c>
      <c r="H25" s="6"/>
      <c r="I25" s="19"/>
      <c r="J25">
        <v>1</v>
      </c>
      <c r="K25">
        <v>250</v>
      </c>
      <c r="L25">
        <v>8</v>
      </c>
      <c r="M25">
        <f>I25*J25*K25*L25</f>
        <v>0</v>
      </c>
      <c r="N25" t="s">
        <v>12</v>
      </c>
      <c r="O25" s="6"/>
    </row>
    <row r="26" spans="6:15" ht="15" thickBot="1" x14ac:dyDescent="0.25">
      <c r="F26" s="9"/>
      <c r="G26" s="11" t="s">
        <v>39</v>
      </c>
      <c r="H26" s="12"/>
      <c r="I26" s="19"/>
      <c r="J26">
        <v>0.25</v>
      </c>
      <c r="K26">
        <v>250</v>
      </c>
      <c r="L26">
        <f>6*4</f>
        <v>24</v>
      </c>
      <c r="M26">
        <f>I26*J26*K26*L26</f>
        <v>0</v>
      </c>
      <c r="N26" t="s">
        <v>14</v>
      </c>
      <c r="O26" s="6"/>
    </row>
    <row r="27" spans="6:15" x14ac:dyDescent="0.2">
      <c r="F27" s="2" t="s">
        <v>27</v>
      </c>
      <c r="G27" s="3" t="s">
        <v>31</v>
      </c>
      <c r="H27" s="4"/>
      <c r="I27" s="19"/>
      <c r="J27">
        <v>2</v>
      </c>
      <c r="K27">
        <v>250</v>
      </c>
      <c r="M27">
        <f>I27*J27*K27</f>
        <v>0</v>
      </c>
      <c r="N27" t="s">
        <v>15</v>
      </c>
      <c r="O27" s="6"/>
    </row>
    <row r="28" spans="6:15" x14ac:dyDescent="0.2">
      <c r="F28" s="5"/>
      <c r="G28" t="s">
        <v>33</v>
      </c>
      <c r="H28" s="6"/>
      <c r="I28" s="19"/>
      <c r="J28">
        <v>2</v>
      </c>
      <c r="K28">
        <v>250</v>
      </c>
      <c r="L28">
        <v>5</v>
      </c>
      <c r="M28">
        <f>I28*J28*K28*L28</f>
        <v>0</v>
      </c>
      <c r="N28" t="s">
        <v>34</v>
      </c>
      <c r="O28" s="6"/>
    </row>
    <row r="29" spans="6:15" x14ac:dyDescent="0.2">
      <c r="F29" s="5"/>
      <c r="G29" s="22" t="s">
        <v>32</v>
      </c>
      <c r="H29" s="6"/>
      <c r="I29" s="19"/>
      <c r="J29">
        <v>4</v>
      </c>
      <c r="K29">
        <v>250</v>
      </c>
      <c r="M29">
        <f>I29*J29*K29</f>
        <v>0</v>
      </c>
      <c r="O29" s="6"/>
    </row>
    <row r="30" spans="6:15" ht="15" thickBot="1" x14ac:dyDescent="0.25">
      <c r="F30" s="9"/>
      <c r="G30" s="23" t="s">
        <v>29</v>
      </c>
      <c r="H30" s="12"/>
      <c r="I30" s="19"/>
      <c r="J30">
        <v>2</v>
      </c>
      <c r="K30">
        <v>250</v>
      </c>
      <c r="M30">
        <f>I30*J30*K30</f>
        <v>0</v>
      </c>
      <c r="O30" s="6"/>
    </row>
    <row r="31" spans="6:15" x14ac:dyDescent="0.2">
      <c r="F31" s="2" t="s">
        <v>28</v>
      </c>
      <c r="G31" t="s">
        <v>38</v>
      </c>
      <c r="H31" s="6"/>
      <c r="I31" s="19"/>
      <c r="J31">
        <v>0.5</v>
      </c>
      <c r="K31">
        <v>250</v>
      </c>
      <c r="L31">
        <v>6</v>
      </c>
      <c r="M31">
        <f>I31*J31*K31*L31</f>
        <v>0</v>
      </c>
      <c r="N31" t="s">
        <v>41</v>
      </c>
      <c r="O31" s="6"/>
    </row>
    <row r="32" spans="6:15" ht="15" thickBot="1" x14ac:dyDescent="0.25">
      <c r="F32" s="9"/>
      <c r="G32" s="11" t="s">
        <v>39</v>
      </c>
      <c r="H32" s="12"/>
      <c r="I32" s="19"/>
      <c r="J32">
        <v>0.25</v>
      </c>
      <c r="K32">
        <v>250</v>
      </c>
      <c r="L32">
        <v>6</v>
      </c>
      <c r="M32">
        <f>I32*J32*K32*L32</f>
        <v>0</v>
      </c>
      <c r="N32" t="s">
        <v>16</v>
      </c>
      <c r="O32" s="6"/>
    </row>
    <row r="33" spans="5:15" ht="15" thickBot="1" x14ac:dyDescent="0.25">
      <c r="F33" s="14"/>
      <c r="G33" s="15" t="s">
        <v>18</v>
      </c>
      <c r="H33" s="16"/>
      <c r="I33" s="19"/>
      <c r="J33">
        <v>4</v>
      </c>
      <c r="K33">
        <v>300</v>
      </c>
      <c r="M33">
        <f>I33*J33*K33</f>
        <v>0</v>
      </c>
      <c r="O33" s="6"/>
    </row>
    <row r="34" spans="5:15" ht="15.75" thickBot="1" x14ac:dyDescent="0.3">
      <c r="F34" s="14"/>
      <c r="G34" s="15" t="s">
        <v>20</v>
      </c>
      <c r="H34" s="16"/>
      <c r="I34" s="9"/>
      <c r="J34" s="11"/>
      <c r="K34" s="11"/>
      <c r="L34" s="11"/>
      <c r="M34" s="20">
        <f>SUM(M20:M33)</f>
        <v>0</v>
      </c>
      <c r="N34" s="11"/>
      <c r="O34" s="12"/>
    </row>
    <row r="35" spans="5:15" ht="15" x14ac:dyDescent="0.25">
      <c r="F35" s="7" t="s">
        <v>23</v>
      </c>
      <c r="I35" s="5" t="s">
        <v>37</v>
      </c>
      <c r="M35" s="18"/>
      <c r="O35" s="6"/>
    </row>
    <row r="36" spans="5:15" ht="15.75" thickBot="1" x14ac:dyDescent="0.3">
      <c r="F36" s="7" t="s">
        <v>35</v>
      </c>
      <c r="I36" s="9"/>
      <c r="J36" s="11"/>
      <c r="K36" s="11"/>
      <c r="L36" s="11"/>
      <c r="M36" s="20"/>
      <c r="N36" s="11"/>
      <c r="O36" s="12"/>
    </row>
    <row r="37" spans="5:15" ht="15.75" thickBot="1" x14ac:dyDescent="0.3">
      <c r="F37" s="9"/>
      <c r="G37" s="10" t="s">
        <v>21</v>
      </c>
      <c r="H37" s="10"/>
      <c r="I37" s="10"/>
      <c r="J37" s="10"/>
      <c r="K37" s="10"/>
      <c r="L37" s="10"/>
      <c r="M37" s="10">
        <f>M18+M34</f>
        <v>61500</v>
      </c>
      <c r="N37" s="11"/>
      <c r="O37" s="12"/>
    </row>
    <row r="40" spans="5:15" x14ac:dyDescent="0.2">
      <c r="E40">
        <f>5*12</f>
        <v>60</v>
      </c>
    </row>
  </sheetData>
  <pageMargins left="0.7" right="0.7" top="0.75" bottom="0.75" header="0.3" footer="0.3"/>
  <pageSetup paperSize="9" scale="7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תקצוב למקבץ</vt:lpstr>
      <vt:lpstr>'תקצוב למקבץ'!WPrint_Area_W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ד"ר אור גולדפרב</dc:creator>
  <cp:lastModifiedBy>ד"ר אור גולדפרב</cp:lastModifiedBy>
  <cp:lastPrinted>2024-03-28T11:46:32Z</cp:lastPrinted>
  <dcterms:created xsi:type="dcterms:W3CDTF">2023-03-15T11:36:43Z</dcterms:created>
  <dcterms:modified xsi:type="dcterms:W3CDTF">2024-06-02T04:39:02Z</dcterms:modified>
</cp:coreProperties>
</file>